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2_2025\"/>
    </mc:Choice>
  </mc:AlternateContent>
  <xr:revisionPtr revIDLastSave="13" documentId="13_ncr:1_{0264716B-68BC-4279-A57D-34CFD3E5A124}" xr6:coauthVersionLast="47" xr6:coauthVersionMax="47" xr10:uidLastSave="{76548B39-3AFF-4272-AB0B-5021D8DEC3E0}"/>
  <bookViews>
    <workbookView xWindow="-108" yWindow="-108" windowWidth="23256" windowHeight="12576" firstSheet="11" activeTab="11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9-DEJ" sheetId="13" r:id="rId8"/>
    <sheet name="S50-DEJ" sheetId="15" r:id="rId9"/>
    <sheet name="S51-DEJ" sheetId="17" r:id="rId10"/>
    <sheet name="S37 DEJ" sheetId="3" state="hidden" r:id="rId11"/>
    <sheet name="Allergènes" sheetId="22" r:id="rId12"/>
  </sheets>
  <definedNames>
    <definedName name="_xlnm.Print_Titles" localSheetId="11">Allergènes!$1:$2</definedName>
    <definedName name="_xlnm.Print_Area" localSheetId="11">Allergènes!$A$1:$O$117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'S49-DEJ'!$A$1:$F$17</definedName>
    <definedName name="_xlnm.Print_Area" localSheetId="8">'S50-DEJ'!$A$1:$F$17</definedName>
    <definedName name="_xlnm.Print_Area" localSheetId="9">'S51-DEJ'!$A$1:$F$16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22" l="1"/>
  <c r="A70" i="22"/>
  <c r="A63" i="22"/>
  <c r="A6" i="22"/>
  <c r="A69" i="22"/>
  <c r="A68" i="22"/>
  <c r="A67" i="22"/>
  <c r="A66" i="22"/>
  <c r="A41" i="22"/>
  <c r="A40" i="22"/>
  <c r="A39" i="22"/>
  <c r="A38" i="22"/>
  <c r="A37" i="22"/>
  <c r="A12" i="22"/>
  <c r="A11" i="22"/>
  <c r="A10" i="22"/>
  <c r="A9" i="22"/>
  <c r="A8" i="22"/>
  <c r="A34" i="22" l="1"/>
  <c r="A7" i="22"/>
  <c r="A5" i="22"/>
  <c r="A101" i="22" l="1"/>
  <c r="A99" i="22"/>
  <c r="A74" i="22"/>
  <c r="A73" i="22"/>
  <c r="A72" i="22"/>
  <c r="A44" i="22"/>
  <c r="A42" i="22"/>
  <c r="A15" i="22"/>
  <c r="A13" i="22"/>
  <c r="A93" i="22" l="1"/>
  <c r="A92" i="22"/>
  <c r="A36" i="22"/>
  <c r="A27" i="22"/>
  <c r="A26" i="22"/>
  <c r="A25" i="22"/>
  <c r="A24" i="22"/>
  <c r="A23" i="22"/>
  <c r="A91" i="22" l="1"/>
  <c r="A65" i="22"/>
  <c r="A64" i="22"/>
  <c r="A35" i="22"/>
  <c r="A95" i="22" l="1"/>
  <c r="A96" i="22"/>
  <c r="A94" i="22"/>
  <c r="A71" i="22"/>
  <c r="A98" i="22" l="1"/>
  <c r="A97" i="22"/>
  <c r="A113" i="22" l="1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85" i="22"/>
  <c r="A84" i="22"/>
  <c r="A83" i="22"/>
  <c r="A82" i="22"/>
  <c r="A81" i="22"/>
  <c r="A80" i="22"/>
  <c r="A79" i="22"/>
  <c r="A78" i="22"/>
  <c r="A77" i="22"/>
  <c r="A76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<sst xmlns="http://schemas.openxmlformats.org/spreadsheetml/2006/main" count="614" uniqueCount="219">
  <si>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</si>
  <si>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</si>
  <si>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</si>
  <si>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</si>
  <si>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</si>
  <si>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</si>
  <si>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</si>
  <si>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</si>
  <si>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</si>
  <si>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</si>
  <si>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</si>
  <si>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</si>
  <si>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</si>
  <si>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</si>
  <si>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</si>
  <si>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</si>
  <si>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</si>
  <si>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</si>
  <si>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</si>
  <si>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</si>
  <si>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</si>
  <si>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</si>
  <si>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</si>
  <si>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</si>
  <si>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</si>
  <si>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</si>
  <si>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</si>
  <si>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</si>
  <si>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</si>
  <si>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</si>
  <si>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</si>
  <si>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</si>
  <si>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</si>
  <si>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</si>
  <si>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</si>
  <si>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</si>
  <si>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</si>
  <si>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</si>
  <si>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</si>
  <si>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</si>
  <si>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</si>
  <si>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</si>
  <si>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</si>
  <si>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</si>
  <si>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</si>
  <si>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</si>
  <si>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</si>
  <si>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</si>
  <si>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</si>
  <si>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</si>
  <si>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</si>
  <si>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</si>
  <si>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</si>
  <si>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</si>
  <si>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</si>
  <si>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</si>
  <si>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</si>
  <si>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</si>
  <si>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</si>
  <si>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</si>
  <si>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</si>
  <si>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</si>
  <si>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</si>
  <si>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</si>
  <si>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</si>
  <si>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</si>
  <si>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</si>
  <si>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</si>
  <si>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</si>
  <si>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</si>
  <si>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</si>
  <si>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</si>
  <si>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</si>
  <si>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</si>
  <si>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</si>
  <si>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</si>
  <si>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</si>
  <si>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</si>
  <si>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</si>
  <si>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</si>
  <si>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</si>
  <si>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</si>
  <si>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</si>
  <si>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</si>
  <si>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</si>
  <si>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</si>
  <si>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</si>
  <si>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</si>
  <si>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</si>
  <si>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</si>
  <si>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</si>
  <si>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</si>
  <si>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</si>
  <si>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</si>
  <si>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</si>
  <si>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</si>
  <si>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</si>
  <si>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</si>
  <si>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</si>
  <si>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</si>
  <si>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</si>
  <si>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</si>
  <si>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</si>
  <si>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</si>
  <si>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</si>
  <si>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</si>
  <si>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</si>
  <si>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</si>
  <si>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</si>
  <si>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</si>
  <si>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</si>
  <si>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</si>
  <si>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</si>
  <si>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</si>
  <si>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</si>
  <si>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</si>
  <si>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</si>
  <si>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</si>
  <si>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</si>
  <si>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</si>
  <si>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</si>
  <si>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</si>
  <si>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</si>
  <si>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</si>
  <si>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</si>
  <si>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</si>
  <si>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</si>
  <si>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</si>
  <si>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</si>
  <si>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</si>
  <si>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</si>
  <si>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</si>
  <si>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</si>
  <si>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</si>
  <si>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</si>
  <si>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Découverte des fruits de la passion</t>
  </si>
  <si>
    <t>Salade de Courge à léchalote, citron et persil</t>
  </si>
  <si>
    <t>Salade de chou-fleur aux agrumes</t>
  </si>
  <si>
    <t>Soupe de lentilles corail</t>
  </si>
  <si>
    <t>Poëllée de brocolis, riz au cumin et pois chiches au paprika doux</t>
  </si>
  <si>
    <r>
      <t xml:space="preserve">Chou-fleur en persillade, quinoa au bouillon de légume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 xml:space="preserve">à la crème 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de curcuma</t>
    </r>
  </si>
  <si>
    <t>Courge butternut, polenta au jus de coco et  poulet</t>
  </si>
  <si>
    <r>
      <t xml:space="preserve">Pot au feu de la mer (carottes, poireaux, pommes de terre, oignons)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</si>
  <si>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Méli-mélo de légumes racines  (Betteraves, radis, céleri rave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>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semi-complètes au fromage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et  sauté de bœuf</t>
    </r>
  </si>
  <si>
    <t>Camembert</t>
  </si>
  <si>
    <t>Compote Pomme Clémentine Vanille</t>
  </si>
  <si>
    <t>Compote Pomme Banane</t>
  </si>
  <si>
    <t>Compote Pomme Poire Cacao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</si>
  <si>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</si>
  <si>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</si>
  <si>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</si>
  <si>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</si>
  <si>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</si>
  <si>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08 au 12 Décembre 2025</t>
  </si>
  <si>
    <t>Découverte de la châtaigne</t>
  </si>
  <si>
    <r>
      <t>Cake aux olives</t>
    </r>
    <r>
      <rPr>
        <b/>
        <sz val="14"/>
        <color rgb="FFED7D31"/>
        <rFont val="Calibri"/>
        <family val="2"/>
      </rPr>
      <t>* (lait, oeuf)</t>
    </r>
  </si>
  <si>
    <t>Soupe de Potimarron</t>
  </si>
  <si>
    <r>
      <t>Salade de betteraves, pommes de terre et fromage frais</t>
    </r>
    <r>
      <rPr>
        <b/>
        <sz val="14"/>
        <color rgb="FFED7D31"/>
        <rFont val="Calibri"/>
        <family val="2"/>
      </rPr>
      <t xml:space="preserve"> (lait)</t>
    </r>
  </si>
  <si>
    <r>
      <t>Carottes à la cardamome,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l'orange</t>
    </r>
  </si>
  <si>
    <r>
      <t>Purée de courges à la vanille,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aux 4 épices et lentilles vertes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aux oignons</t>
    </r>
  </si>
  <si>
    <r>
      <t xml:space="preserve">Radis et navets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la ciboulette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</si>
  <si>
    <r>
      <t>Epinards à la coriandre,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et sauté de bœuf à l'estragon</t>
    </r>
  </si>
  <si>
    <t>Chou romanesco, riz à la créole et filet de poulet au coing</t>
  </si>
  <si>
    <t>Buche de chève</t>
  </si>
  <si>
    <t>Compote Pomme  Kiwi</t>
  </si>
  <si>
    <t>Compote Pomme Châtaigne</t>
  </si>
  <si>
    <t>Compote Pomme Ananas 4 épices</t>
  </si>
  <si>
    <t>Du 15 au 19 Décembre 2025</t>
  </si>
  <si>
    <t>Découverte de l'igname et Menu de fin d'année</t>
  </si>
  <si>
    <t>Soupe d'Igname à la courge</t>
  </si>
  <si>
    <r>
      <t>Salade de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mangue fenouil</t>
    </r>
  </si>
  <si>
    <r>
      <t xml:space="preserve">Feuilleté </t>
    </r>
    <r>
      <rPr>
        <b/>
        <sz val="14"/>
        <color rgb="FFED7D31"/>
        <rFont val="Calibri"/>
      </rPr>
      <t>*</t>
    </r>
    <r>
      <rPr>
        <b/>
        <sz val="14"/>
        <color rgb="FF00B050"/>
        <rFont val="Calibri"/>
      </rPr>
      <t xml:space="preserve">  au thym et huile d'olive (</t>
    </r>
    <r>
      <rPr>
        <b/>
        <sz val="14"/>
        <color rgb="FFED7D31"/>
        <rFont val="Calibri"/>
      </rPr>
      <t xml:space="preserve"> Blé, Lait</t>
    </r>
    <r>
      <rPr>
        <b/>
        <sz val="14"/>
        <color rgb="FF00B050"/>
        <rFont val="Calibri"/>
      </rPr>
      <t xml:space="preserve">) Houmous de Haricot Blanc </t>
    </r>
  </si>
  <si>
    <t>Kalops de bœuf (carottes, champignons) et riz pilaf</t>
  </si>
  <si>
    <r>
      <t>Chou romanesco à l'ail noir,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citron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</si>
  <si>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Tartiflette de navets, pommes de terre à la crème fromagère</t>
    </r>
    <r>
      <rPr>
        <b/>
        <sz val="14"/>
        <color rgb="FFED7D31"/>
        <rFont val="Calibri"/>
        <family val="2"/>
        <scheme val="minor"/>
      </rPr>
      <t xml:space="preserve"> (lait)</t>
    </r>
    <r>
      <rPr>
        <b/>
        <sz val="14"/>
        <color rgb="FF00B050"/>
        <rFont val="Calibri"/>
        <family val="2"/>
        <scheme val="minor"/>
      </rPr>
      <t xml:space="preserve"> et filet de poulet au paprika fumé</t>
    </r>
  </si>
  <si>
    <r>
      <t xml:space="preserve">Dahl végétarien de pois cassés, poireaux fondants à la crème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quinoa au bouillon de légumes</t>
    </r>
  </si>
  <si>
    <r>
      <t xml:space="preserve">Courge au marron, gratin de patate douce </t>
    </r>
    <r>
      <rPr>
        <b/>
        <sz val="14"/>
        <color rgb="FFED7D31"/>
        <rFont val="Calibri"/>
      </rPr>
      <t>(Lait)</t>
    </r>
    <r>
      <rPr>
        <b/>
        <sz val="14"/>
        <color rgb="FF00B050"/>
        <rFont val="Calibri"/>
      </rPr>
      <t xml:space="preserve"> et </t>
    </r>
    <r>
      <rPr>
        <sz val="14"/>
        <color rgb="FF990033"/>
        <rFont val="Calibri"/>
      </rPr>
      <t>Saumon façon Gravelax à la betterave</t>
    </r>
  </si>
  <si>
    <t>Fromage blanc nature</t>
  </si>
  <si>
    <t>Yaourt Nature</t>
  </si>
  <si>
    <t>Compote Pomme Poire hibiscus</t>
  </si>
  <si>
    <t>Compote Pomme Banane Badiane</t>
  </si>
  <si>
    <t>Compote Pomme Papaye</t>
  </si>
  <si>
    <t>Gâteau chocolat orange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</si>
  <si>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</si>
  <si>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</si>
  <si>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</si>
  <si>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</si>
  <si>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</si>
  <si>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</si>
  <si>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</si>
  <si>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</si>
  <si>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</si>
  <si>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</si>
  <si>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</si>
  <si>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</si>
  <si>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</si>
  <si>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</si>
  <si>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</si>
  <si>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</si>
  <si>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</si>
  <si>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</si>
  <si>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</si>
  <si>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</si>
  <si>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</si>
  <si>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</si>
  <si>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</si>
  <si>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</si>
  <si>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</si>
  <si>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</si>
  <si>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</si>
  <si>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</si>
  <si>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</si>
  <si>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</si>
  <si>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</si>
  <si>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</si>
  <si>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</si>
  <si>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</si>
  <si>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</si>
  <si>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Du 22 Décembre 2025 au 2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</si>
</sst>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sz val="14"/>
      <color rgb="FF660033"/>
      <name val="Calibri"/>
      <family val="2"/>
      <scheme val="minor"/>
    </font>
    <font>
      <b/>
      <sz val="26"/>
      <color rgb="FF00B050"/>
      <name val="Calibri"/>
      <family val="2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99003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18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3" fillId="0" borderId="0" xfId="0" applyFont="1"/>
    <xf numFmtId="0" fontId="42" fillId="0" borderId="0" xfId="0" applyFont="1" applyAlignment="1">
      <alignment vertical="center" readingOrder="1"/>
    </xf>
    <xf numFmtId="0" fontId="44" fillId="0" borderId="10" xfId="0" applyFont="1" applyBorder="1" applyAlignment="1">
      <alignment horizontal="center" vertical="center" wrapText="1" readingOrder="1"/>
    </xf>
    <xf numFmtId="0" fontId="44" fillId="0" borderId="3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4" fillId="0" borderId="6" xfId="0" applyFont="1" applyBorder="1" applyAlignment="1">
      <alignment horizontal="center" vertical="center" wrapText="1" readingOrder="1"/>
    </xf>
    <xf numFmtId="0" fontId="44" fillId="0" borderId="0" xfId="0" applyFont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2" xfId="0" applyFont="1" applyBorder="1" applyAlignment="1">
      <alignment horizontal="center" vertical="center" wrapText="1" readingOrder="1"/>
    </xf>
    <xf numFmtId="0" fontId="49" fillId="0" borderId="0" xfId="0" applyFont="1"/>
    <xf numFmtId="0" fontId="50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wrapText="1" readingOrder="1"/>
    </xf>
    <xf numFmtId="0" fontId="44" fillId="0" borderId="2" xfId="0" applyFont="1" applyBorder="1" applyAlignment="1">
      <alignment horizontal="center" vertical="center" wrapText="1" readingOrder="1"/>
    </xf>
    <xf numFmtId="0" fontId="44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 readingOrder="1"/>
    </xf>
    <xf numFmtId="0" fontId="44" fillId="0" borderId="8" xfId="0" applyFont="1" applyBorder="1" applyAlignment="1">
      <alignment horizontal="center" vertical="center" wrapText="1" readingOrder="1"/>
    </xf>
    <xf numFmtId="0" fontId="44" fillId="0" borderId="5" xfId="0" applyFont="1" applyBorder="1" applyAlignment="1">
      <alignment horizontal="center" vertical="center" wrapText="1" readingOrder="1"/>
    </xf>
    <xf numFmtId="0" fontId="51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52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4" xfId="0" applyFont="1" applyBorder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57" fillId="0" borderId="11" xfId="0" applyFont="1" applyBorder="1" applyAlignment="1">
      <alignment horizontal="center" vertical="center" wrapText="1" readingOrder="1"/>
    </xf>
    <xf numFmtId="0" fontId="57" fillId="0" borderId="12" xfId="0" applyFont="1" applyBorder="1" applyAlignment="1">
      <alignment horizontal="center" vertical="center" wrapText="1" readingOrder="1"/>
    </xf>
    <xf numFmtId="0" fontId="58" fillId="0" borderId="11" xfId="0" applyFont="1" applyBorder="1" applyAlignment="1">
      <alignment horizontal="center" vertical="center" wrapText="1" readingOrder="1"/>
    </xf>
    <xf numFmtId="0" fontId="57" fillId="0" borderId="8" xfId="0" applyFont="1" applyBorder="1" applyAlignment="1">
      <alignment horizontal="center" vertical="center" wrapText="1" readingOrder="1"/>
    </xf>
    <xf numFmtId="0" fontId="57" fillId="0" borderId="7" xfId="0" applyFont="1" applyBorder="1" applyAlignment="1">
      <alignment horizontal="center" vertical="center" wrapText="1" readingOrder="1"/>
    </xf>
    <xf numFmtId="0" fontId="57" fillId="0" borderId="5" xfId="0" applyFont="1" applyBorder="1" applyAlignment="1">
      <alignment horizontal="center" vertical="center" wrapText="1" readingOrder="1"/>
    </xf>
    <xf numFmtId="0" fontId="57" fillId="0" borderId="6" xfId="0" applyFont="1" applyBorder="1" applyAlignment="1">
      <alignment horizontal="center" vertical="center" wrapText="1" readingOrder="1"/>
    </xf>
    <xf numFmtId="0" fontId="56" fillId="0" borderId="0" xfId="0" applyFont="1" applyBorder="1" applyAlignment="1">
      <alignment vertical="center" wrapText="1" readingOrder="1"/>
    </xf>
    <xf numFmtId="0" fontId="59" fillId="0" borderId="10" xfId="0" applyFont="1" applyBorder="1" applyAlignment="1">
      <alignment horizontal="center" vertical="center" wrapText="1" readingOrder="1"/>
    </xf>
    <xf numFmtId="0" fontId="59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3" Type="http://schemas.openxmlformats.org/officeDocument/2006/relationships/image" Target="../media/image33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30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5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26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3" Type="http://schemas.openxmlformats.org/officeDocument/2006/relationships/image" Target="../media/image31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30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1" y="5487459"/>
          <a:ext cx="301111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669560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13</xdr:row>
      <xdr:rowOff>69850</xdr:rowOff>
    </xdr:from>
    <xdr:to>
      <xdr:col>0</xdr:col>
      <xdr:colOff>890789</xdr:colOff>
      <xdr:row>13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698500</xdr:colOff>
      <xdr:row>1</xdr:row>
      <xdr:rowOff>21850</xdr:rowOff>
    </xdr:from>
    <xdr:to>
      <xdr:col>2</xdr:col>
      <xdr:colOff>434340</xdr:colOff>
      <xdr:row>4</xdr:row>
      <xdr:rowOff>302260</xdr:rowOff>
    </xdr:to>
    <xdr:pic>
      <xdr:nvPicPr>
        <xdr:cNvPr id="24" name="Image 23" descr="Igname | Agripedia">
          <a:extLst>
            <a:ext uri="{FF2B5EF4-FFF2-40B4-BE49-F238E27FC236}">
              <a16:creationId xmlns:a16="http://schemas.microsoft.com/office/drawing/2014/main" id="{6583AA84-31E2-4902-BA94-EA4E267C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453650"/>
          <a:ext cx="2529840" cy="157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EA84CA1-6F97-4D9C-B380-BF7DC06D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441" y="5443009"/>
          <a:ext cx="301111" cy="3915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2</xdr:row>
      <xdr:rowOff>169333</xdr:rowOff>
    </xdr:from>
    <xdr:to>
      <xdr:col>1</xdr:col>
      <xdr:colOff>526053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5495925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637810" cy="8763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880629</xdr:colOff>
      <xdr:row>14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1714500</xdr:colOff>
      <xdr:row>2</xdr:row>
      <xdr:rowOff>32488</xdr:rowOff>
    </xdr:from>
    <xdr:to>
      <xdr:col>2</xdr:col>
      <xdr:colOff>792480</xdr:colOff>
      <xdr:row>4</xdr:row>
      <xdr:rowOff>401319</xdr:rowOff>
    </xdr:to>
    <xdr:pic>
      <xdr:nvPicPr>
        <xdr:cNvPr id="23" name="Image 22" descr="Fruit de la passion : bienfaits, valeurs nutritionnelles et recettes">
          <a:extLst>
            <a:ext uri="{FF2B5EF4-FFF2-40B4-BE49-F238E27FC236}">
              <a16:creationId xmlns:a16="http://schemas.microsoft.com/office/drawing/2014/main" id="{F637DC30-F287-47AE-BDA7-0472F801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896088"/>
          <a:ext cx="1871980" cy="123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2178050</xdr:colOff>
      <xdr:row>9</xdr:row>
      <xdr:rowOff>1066800</xdr:rowOff>
    </xdr:from>
    <xdr:to>
      <xdr:col>1</xdr:col>
      <xdr:colOff>2545836</xdr:colOff>
      <xdr:row>9</xdr:row>
      <xdr:rowOff>1458384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1CCBAFD-0805-4173-BFFA-AD8E222D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730" y="5448300"/>
          <a:ext cx="367786" cy="3915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468939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2175934</xdr:colOff>
      <xdr:row>9</xdr:row>
      <xdr:rowOff>1011766</xdr:rowOff>
    </xdr:from>
    <xdr:to>
      <xdr:col>2</xdr:col>
      <xdr:colOff>2543720</xdr:colOff>
      <xdr:row>9</xdr:row>
      <xdr:rowOff>1403350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434" y="5380566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648393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883169</xdr:colOff>
      <xdr:row>14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1</xdr:col>
      <xdr:colOff>1441520</xdr:colOff>
      <xdr:row>1</xdr:row>
      <xdr:rowOff>254000</xdr:rowOff>
    </xdr:from>
    <xdr:to>
      <xdr:col>2</xdr:col>
      <xdr:colOff>1064260</xdr:colOff>
      <xdr:row>5</xdr:row>
      <xdr:rowOff>340360</xdr:rowOff>
    </xdr:to>
    <xdr:pic>
      <xdr:nvPicPr>
        <xdr:cNvPr id="23" name="Image 22" descr="Chataigne - marron : origine, nutrition, achat, utilisation en cuisine">
          <a:extLst>
            <a:ext uri="{FF2B5EF4-FFF2-40B4-BE49-F238E27FC236}">
              <a16:creationId xmlns:a16="http://schemas.microsoft.com/office/drawing/2014/main" id="{D06B10B1-0531-4563-8108-0ACB0A9B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120" y="685800"/>
          <a:ext cx="241674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1</v>
      </c>
      <c r="B2" s="196"/>
      <c r="C2" s="196"/>
      <c r="D2" s="196"/>
      <c r="E2" s="196"/>
      <c r="F2" s="196"/>
    </row>
    <row r="3" spans="1:6" ht="17.45">
      <c r="A3" s="197" t="s">
        <v>2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20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20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20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20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15" thickBot="1">
      <c r="A16" s="20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04" t="s">
        <v>27</v>
      </c>
      <c r="E19" s="206" t="s">
        <v>28</v>
      </c>
      <c r="F19" s="207" t="s">
        <v>29</v>
      </c>
    </row>
    <row r="20" spans="1:6">
      <c r="A20" s="55"/>
      <c r="B20" s="58" t="s">
        <v>30</v>
      </c>
      <c r="C20" s="56"/>
      <c r="D20" s="205"/>
      <c r="E20" s="206"/>
      <c r="F20" s="20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"/>
  <sheetViews>
    <sheetView view="pageBreakPreview" topLeftCell="A7" zoomScale="60" zoomScaleNormal="80" workbookViewId="0">
      <selection activeCell="F11" sqref="F11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s="155" customFormat="1" ht="34.5" customHeight="1">
      <c r="A4" s="213" t="s">
        <v>167</v>
      </c>
      <c r="B4" s="213"/>
      <c r="C4" s="213"/>
      <c r="D4" s="213"/>
      <c r="E4" s="213"/>
      <c r="F4" s="213"/>
      <c r="H4" s="156"/>
      <c r="I4" s="156"/>
      <c r="J4" s="156"/>
      <c r="K4" s="156"/>
      <c r="L4" s="156"/>
      <c r="M4" s="156"/>
    </row>
    <row r="5" spans="1:13" ht="34.5" customHeight="1">
      <c r="A5" s="214" t="s">
        <v>168</v>
      </c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1" t="s">
        <v>4</v>
      </c>
      <c r="C7" s="181" t="s">
        <v>5</v>
      </c>
      <c r="D7" s="173" t="s">
        <v>6</v>
      </c>
      <c r="E7" s="181" t="s">
        <v>7</v>
      </c>
      <c r="F7" s="181" t="s">
        <v>8</v>
      </c>
      <c r="H7" s="8"/>
      <c r="I7" s="96"/>
      <c r="K7" s="96"/>
      <c r="L7" s="96"/>
      <c r="M7" s="96"/>
    </row>
    <row r="8" spans="1:13" ht="24" customHeight="1">
      <c r="D8" s="153"/>
      <c r="F8" s="86"/>
      <c r="H8" s="8"/>
      <c r="J8" s="96"/>
      <c r="K8" s="96"/>
      <c r="L8" s="96"/>
    </row>
    <row r="9" spans="1:13" ht="64.5" customHeight="1">
      <c r="A9" s="212"/>
      <c r="B9" s="157"/>
      <c r="C9" s="158" t="s">
        <v>169</v>
      </c>
      <c r="D9" s="182"/>
      <c r="E9" s="167" t="s">
        <v>170</v>
      </c>
      <c r="F9" s="194" t="s">
        <v>171</v>
      </c>
      <c r="H9" s="8"/>
      <c r="J9" s="96"/>
      <c r="K9" s="96"/>
      <c r="L9" s="96"/>
      <c r="M9" s="3"/>
    </row>
    <row r="10" spans="1:13" ht="120" customHeight="1">
      <c r="A10" s="212"/>
      <c r="B10" s="162" t="s">
        <v>172</v>
      </c>
      <c r="C10" s="185" t="s">
        <v>173</v>
      </c>
      <c r="D10" s="159" t="s">
        <v>174</v>
      </c>
      <c r="E10" s="172" t="s">
        <v>175</v>
      </c>
      <c r="F10" s="195" t="s">
        <v>176</v>
      </c>
      <c r="H10" s="8"/>
      <c r="I10" s="96"/>
      <c r="J10" s="96"/>
      <c r="K10" s="96"/>
      <c r="L10" s="96"/>
      <c r="M10" s="3"/>
    </row>
    <row r="11" spans="1:13" ht="30" customHeight="1">
      <c r="A11" s="212"/>
      <c r="B11" s="186" t="s">
        <v>177</v>
      </c>
      <c r="C11" s="186" t="s">
        <v>107</v>
      </c>
      <c r="D11" s="186" t="s">
        <v>122</v>
      </c>
      <c r="E11" s="191" t="s">
        <v>178</v>
      </c>
      <c r="F11" s="186" t="s">
        <v>107</v>
      </c>
      <c r="H11" s="8"/>
      <c r="I11" s="96"/>
      <c r="J11" s="96"/>
      <c r="K11" s="96"/>
      <c r="L11" s="96"/>
      <c r="M11" s="3"/>
    </row>
    <row r="12" spans="1:13" ht="49.9" customHeight="1">
      <c r="A12" s="212"/>
      <c r="B12" s="187" t="s">
        <v>11</v>
      </c>
      <c r="C12" s="171" t="s">
        <v>179</v>
      </c>
      <c r="D12" s="163" t="s">
        <v>180</v>
      </c>
      <c r="E12" s="168" t="s">
        <v>181</v>
      </c>
      <c r="F12" s="163" t="s">
        <v>182</v>
      </c>
      <c r="H12" s="8"/>
      <c r="J12" s="96"/>
      <c r="K12" s="96"/>
      <c r="L12" s="96"/>
      <c r="M12" s="3"/>
    </row>
    <row r="13" spans="1:13" ht="18" customHeight="1">
      <c r="A13" s="52"/>
      <c r="B13" s="52"/>
      <c r="C13" s="52"/>
      <c r="D13" s="52"/>
      <c r="E13" s="52"/>
      <c r="F13" s="193"/>
      <c r="I13" s="96"/>
      <c r="J13" s="3"/>
      <c r="K13" s="3"/>
    </row>
    <row r="14" spans="1:13" ht="33" customHeight="1">
      <c r="A14" s="55"/>
      <c r="B14" s="174" t="s">
        <v>148</v>
      </c>
      <c r="C14" s="176" t="s">
        <v>30</v>
      </c>
      <c r="D14" s="177" t="s">
        <v>149</v>
      </c>
      <c r="E14" s="178" t="s">
        <v>150</v>
      </c>
      <c r="F14" s="193"/>
    </row>
    <row r="15" spans="1:13" ht="14.45" customHeight="1">
      <c r="A15" s="52"/>
      <c r="B15" s="52" t="s">
        <v>31</v>
      </c>
      <c r="C15" s="52"/>
      <c r="F15" s="193"/>
    </row>
    <row r="16" spans="1:13" ht="14.45" customHeight="1">
      <c r="A16" s="52"/>
      <c r="B16" s="52" t="s">
        <v>152</v>
      </c>
      <c r="C16" s="52"/>
      <c r="F16" s="193"/>
    </row>
    <row r="17" spans="6:6" ht="14.45" customHeight="1">
      <c r="F17" s="193"/>
    </row>
    <row r="18" spans="6:6" ht="14.45" customHeight="1">
      <c r="F18" s="193"/>
    </row>
    <row r="19" spans="6:6" ht="15" customHeight="1">
      <c r="F19" s="193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1</v>
      </c>
      <c r="B2" s="196"/>
      <c r="C2" s="196"/>
      <c r="D2" s="196"/>
      <c r="E2" s="196"/>
      <c r="F2" s="196"/>
    </row>
    <row r="3" spans="1:6" ht="17.45">
      <c r="A3" s="197" t="s">
        <v>2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34" t="s">
        <v>183</v>
      </c>
      <c r="C10" s="64"/>
      <c r="D10" s="14" t="s">
        <v>184</v>
      </c>
      <c r="E10" s="64"/>
      <c r="F10" s="35" t="s">
        <v>185</v>
      </c>
    </row>
    <row r="11" spans="1:6" ht="57.6">
      <c r="A11" s="210"/>
      <c r="B11" s="36" t="s">
        <v>186</v>
      </c>
      <c r="C11" s="59" t="s">
        <v>187</v>
      </c>
      <c r="D11" s="39" t="s">
        <v>188</v>
      </c>
      <c r="E11" s="65" t="s">
        <v>189</v>
      </c>
      <c r="F11" s="41" t="s">
        <v>190</v>
      </c>
    </row>
    <row r="12" spans="1:6" ht="12.75" customHeight="1">
      <c r="A12" s="210"/>
      <c r="B12" s="42"/>
      <c r="C12" s="66" t="s">
        <v>191</v>
      </c>
      <c r="D12" s="40" t="s">
        <v>53</v>
      </c>
      <c r="E12" s="66" t="s">
        <v>192</v>
      </c>
      <c r="F12" s="20" t="s">
        <v>54</v>
      </c>
    </row>
    <row r="13" spans="1:6" ht="15" thickBot="1">
      <c r="A13" s="210"/>
      <c r="B13" s="37" t="s">
        <v>11</v>
      </c>
      <c r="C13" s="68" t="s">
        <v>193</v>
      </c>
      <c r="D13" s="44" t="s">
        <v>11</v>
      </c>
      <c r="E13" s="67" t="s">
        <v>11</v>
      </c>
      <c r="F13" s="23" t="s">
        <v>194</v>
      </c>
    </row>
    <row r="14" spans="1:6" ht="15" thickBot="1"/>
    <row r="15" spans="1:6" ht="68.45">
      <c r="A15" s="210" t="s">
        <v>50</v>
      </c>
      <c r="B15" s="38" t="s">
        <v>186</v>
      </c>
      <c r="C15" s="61" t="s">
        <v>195</v>
      </c>
      <c r="D15" s="19" t="s">
        <v>196</v>
      </c>
      <c r="E15" s="69" t="s">
        <v>189</v>
      </c>
      <c r="F15" s="24" t="s">
        <v>197</v>
      </c>
    </row>
    <row r="16" spans="1:6" ht="13.5" customHeight="1">
      <c r="A16" s="21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210"/>
      <c r="B17" s="21" t="s">
        <v>198</v>
      </c>
      <c r="C17" s="68" t="s">
        <v>193</v>
      </c>
      <c r="D17" s="22" t="s">
        <v>199</v>
      </c>
      <c r="E17" s="68" t="s">
        <v>200</v>
      </c>
      <c r="F17" s="23" t="s">
        <v>194</v>
      </c>
    </row>
    <row r="18" spans="1:6" ht="15" thickBot="1"/>
    <row r="19" spans="1:6" ht="14.25" customHeight="1">
      <c r="A19" s="21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9">
      <c r="A20" s="210"/>
      <c r="B20" s="26" t="s">
        <v>100</v>
      </c>
      <c r="C20" s="71" t="s">
        <v>128</v>
      </c>
      <c r="D20" s="27" t="s">
        <v>102</v>
      </c>
      <c r="E20" s="71" t="s">
        <v>201</v>
      </c>
      <c r="F20" s="28" t="s">
        <v>68</v>
      </c>
    </row>
    <row r="21" spans="1:6" ht="28.9">
      <c r="A21" s="21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210"/>
      <c r="B22" s="29" t="s">
        <v>73</v>
      </c>
      <c r="C22" s="68" t="s">
        <v>193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204" t="s">
        <v>27</v>
      </c>
      <c r="E25" s="206" t="s">
        <v>28</v>
      </c>
      <c r="F25" s="207" t="s">
        <v>29</v>
      </c>
    </row>
    <row r="26" spans="1:6">
      <c r="A26" s="55"/>
      <c r="B26" s="58" t="s">
        <v>30</v>
      </c>
      <c r="C26" s="56"/>
      <c r="D26" s="205"/>
      <c r="E26" s="206"/>
      <c r="F26" s="208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7"/>
  <sheetViews>
    <sheetView tabSelected="1" view="pageBreakPreview" zoomScale="120" zoomScaleNormal="120" zoomScaleSheetLayoutView="120" workbookViewId="0">
      <pane ySplit="3" topLeftCell="A64" activePane="bottomLeft" state="frozen"/>
      <selection pane="bottomLeft" activeCell="E79" sqref="E79"/>
      <selection activeCell="E26" sqref="E26"/>
    </sheetView>
  </sheetViews>
  <sheetFormatPr defaultColWidth="10.7109375" defaultRowHeight="10.15"/>
  <cols>
    <col min="1" max="1" width="38.7109375" style="146" bestFit="1" customWidth="1"/>
    <col min="2" max="15" width="5.7109375" style="106" customWidth="1"/>
    <col min="16" max="16384" width="10.7109375" style="147"/>
  </cols>
  <sheetData>
    <row r="1" spans="1:15" ht="14.25" customHeight="1">
      <c r="A1"/>
      <c r="B1" s="215" t="s">
        <v>202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ht="19.149999999999999">
      <c r="A2"/>
      <c r="B2" s="103" t="s">
        <v>203</v>
      </c>
      <c r="C2" s="104" t="s">
        <v>204</v>
      </c>
      <c r="D2" s="104" t="s">
        <v>205</v>
      </c>
      <c r="E2" s="104" t="s">
        <v>206</v>
      </c>
      <c r="F2" s="104" t="s">
        <v>207</v>
      </c>
      <c r="G2" s="104" t="s">
        <v>208</v>
      </c>
      <c r="H2" s="104" t="s">
        <v>209</v>
      </c>
      <c r="I2" s="104" t="s">
        <v>210</v>
      </c>
      <c r="J2" s="104" t="s">
        <v>211</v>
      </c>
      <c r="K2" s="104" t="s">
        <v>212</v>
      </c>
      <c r="L2" s="104" t="s">
        <v>213</v>
      </c>
      <c r="M2" s="104" t="s">
        <v>214</v>
      </c>
      <c r="N2" s="104" t="s">
        <v>215</v>
      </c>
      <c r="O2" s="105" t="s">
        <v>216</v>
      </c>
    </row>
    <row r="3" spans="1:15" ht="5.45" customHeight="1" thickBot="1">
      <c r="A3"/>
      <c r="O3" s="107"/>
    </row>
    <row r="4" spans="1:15" s="102" customFormat="1" ht="16.899999999999999" customHeight="1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" customHeight="1">
      <c r="A5" s="110" t="str">
        <f>'S49-DEJ'!B9</f>
        <v>Salade de Courge à léchalote, citron et persil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" customHeight="1">
      <c r="A6" s="113" t="str">
        <f>'S49-DEJ'!D9</f>
        <v>Salade de chou-fleur aux agrumes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" customHeight="1" thickBot="1">
      <c r="A7" s="113" t="str">
        <f>'S49-DEJ'!E9</f>
        <v>Soupe de lentilles corail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>
      <c r="A8" s="110" t="str">
        <f>'S49-DEJ'!B10</f>
        <v>Poëllée de brocolis, riz au cumin et pois chiches au paprika doux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>
      <c r="A9" s="116" t="str">
        <f>'S49-DEJ'!C10</f>
        <v>Chou-fleur en persillade, quinoa au bouillon de légume et  poisson  du jour* à la crème  (lait) de curcuma</v>
      </c>
      <c r="B9" s="117"/>
      <c r="C9" s="117" t="s">
        <v>217</v>
      </c>
      <c r="D9" s="117" t="s">
        <v>217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>
      <c r="A10" s="116" t="str">
        <f>'S49-DEJ'!D10</f>
        <v>Courge butternut, polenta au jus de coco et 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>
      <c r="A11" s="116" t="str">
        <f>'S49-DEJ'!E10</f>
        <v>Pot au feu de la mer (carottes, poireaux, pommes de terre, oignons) et poisson  du jour*</v>
      </c>
      <c r="B11" s="117"/>
      <c r="C11" s="117"/>
      <c r="D11" s="117" t="s">
        <v>217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>
      <c r="A12" s="119" t="str">
        <f>'S49-DEJ'!F10</f>
        <v>Méli-mélo de légumes racines  (Betteraves, radis, céleri rave*) Pâtes* semi-complètes au fromage (lait) et  sauté de bœuf</v>
      </c>
      <c r="B12" s="120" t="s">
        <v>217</v>
      </c>
      <c r="C12" s="120" t="s">
        <v>217</v>
      </c>
      <c r="D12" s="120"/>
      <c r="E12" s="120" t="s">
        <v>217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>
      <c r="A13" s="116" t="str">
        <f>+'S49-DEJ'!B12</f>
        <v>Fruit de saison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>
      <c r="A14" s="116" t="str">
        <f>'S49-DEJ'!C12</f>
        <v>Compote Pomme Clémentine Vanille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>
      <c r="A15" s="116" t="str">
        <f>+'S49-DEJ'!D12</f>
        <v>Fruit de saison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>
      <c r="A16" s="116" t="str">
        <f>'S49-DEJ'!E12</f>
        <v>Compote Pomme Banane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9" thickBot="1">
      <c r="A17" s="119" t="str">
        <f>'S49-DEJ'!F12</f>
        <v>Compote Pomme Poire Cacao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9" hidden="1" thickBot="1">
      <c r="A18" s="116" t="e">
        <f>'S49-DEJ'!#REF!</f>
        <v>#REF!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9" hidden="1" thickBot="1">
      <c r="A19" s="116" t="e">
        <f>'S49-DEJ'!#REF!</f>
        <v>#REF!</v>
      </c>
      <c r="B19" s="117"/>
      <c r="C19" s="117"/>
      <c r="D19" s="117" t="s">
        <v>217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hidden="1">
      <c r="A20" s="116" t="e">
        <f>'S49-DEJ'!#REF!</f>
        <v>#REF!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hidden="1">
      <c r="A21" s="116" t="e">
        <f>'S49-DEJ'!#REF!</f>
        <v>#REF!</v>
      </c>
      <c r="B21" s="117"/>
      <c r="C21" s="117"/>
      <c r="D21" s="117" t="s">
        <v>217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hidden="1">
      <c r="A22" s="116" t="e">
        <f>'S49-DEJ'!#REF!</f>
        <v>#REF!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hidden="1">
      <c r="A23" s="122" t="e">
        <f>'S49-DEJ'!#REF!</f>
        <v>#REF!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hidden="1">
      <c r="A24" s="123" t="e">
        <f>'S49-DEJ'!#REF!</f>
        <v>#REF!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hidden="1">
      <c r="A25" s="123" t="e">
        <f>'S49-DEJ'!#REF!</f>
        <v>#REF!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hidden="1">
      <c r="A26" s="123" t="e">
        <f>'S49-DEJ'!#REF!</f>
        <v>#REF!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9" hidden="1" thickBot="1">
      <c r="A27" s="119" t="e">
        <f>'S49-DEJ'!#REF!</f>
        <v>#REF!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hidden="1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9" hidden="1" thickBot="1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hidden="1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9" hidden="1" thickBot="1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hidden="1" customHeight="1" thickBot="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>
      <c r="A33" s="133" t="str">
        <f>'S50-DEJ'!A4:F4</f>
        <v>Du 08 au 12 Décembre 2025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>
      <c r="A34" s="110" t="str">
        <f>+'S50-DEJ'!C9</f>
        <v>Cake aux olives* (lait, oeuf)</v>
      </c>
      <c r="B34" s="130" t="s">
        <v>217</v>
      </c>
      <c r="C34" s="130" t="s">
        <v>217</v>
      </c>
      <c r="D34" s="130"/>
      <c r="E34" s="130"/>
      <c r="F34" s="130"/>
      <c r="G34" s="130"/>
      <c r="H34" s="130"/>
      <c r="I34" s="130"/>
      <c r="J34" s="130" t="s">
        <v>217</v>
      </c>
      <c r="K34" s="130"/>
      <c r="L34" s="130"/>
      <c r="M34" s="130"/>
      <c r="N34" s="130"/>
      <c r="O34" s="136"/>
    </row>
    <row r="35" spans="1:15" ht="30" customHeight="1">
      <c r="A35" s="113" t="str">
        <f>+'S50-DEJ'!D9</f>
        <v>Soupe de Potimarron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>
      <c r="A36" s="119" t="str">
        <f>+'S50-DEJ'!F9</f>
        <v>Salade de betteraves, pommes de terre et fromage frais (lait)</v>
      </c>
      <c r="B36" s="137"/>
      <c r="C36" s="137" t="s">
        <v>217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>
      <c r="A37" s="116" t="str">
        <f>'S50-DEJ'!B10</f>
        <v>Carottes à la cardamome, boulgour* à l'huile d'olive et poisson du jour* à l'orange</v>
      </c>
      <c r="B37" s="126" t="s">
        <v>217</v>
      </c>
      <c r="C37" s="126"/>
      <c r="D37" s="126" t="s">
        <v>217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>
      <c r="A38" s="123" t="str">
        <f>'S50-DEJ'!C10</f>
        <v>Purée de courges à la vanille, semoule* aux 4 épices et lentilles vertes à la crème (lait) et aux oignons</v>
      </c>
      <c r="B38" s="139" t="s">
        <v>217</v>
      </c>
      <c r="C38" s="106" t="s">
        <v>217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>
      <c r="A39" s="123" t="str">
        <f>'S50-DEJ'!D10</f>
        <v xml:space="preserve">Radis et navets à la crème (lait), pommes de terre à la ciboulette et poisson du jour* </v>
      </c>
      <c r="B39" s="139"/>
      <c r="C39" s="139" t="s">
        <v>217</v>
      </c>
      <c r="D39" s="139" t="s">
        <v>217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>
      <c r="A40" s="123" t="str">
        <f>'S50-DEJ'!E10</f>
        <v>Epinards à la coriandre, pâtes* et sauté de bœuf à l'estragon</v>
      </c>
      <c r="B40" s="139" t="s">
        <v>217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>
      <c r="A41" s="141" t="str">
        <f>'S50-DEJ'!F10</f>
        <v>Chou romanesco, riz à la créole et filet de poulet au coing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>
      <c r="A42" s="110" t="str">
        <f>+'S50-DEJ'!B12</f>
        <v>Compote Pomme  Kiwi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>
      <c r="A43" s="123" t="str">
        <f>+'S50-DEJ'!C12</f>
        <v>Compote Pomme Châtaigne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r="44" spans="1:15" ht="14.25" customHeight="1">
      <c r="A44" s="123" t="str">
        <f>+'S50-DEJ'!D12</f>
        <v>Fruit de saison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>
      <c r="A45" s="123" t="str">
        <f>+'S50-DEJ'!E12</f>
        <v>Fruit de saison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>
      <c r="A46" s="119" t="str">
        <f>+'S50-DEJ'!F12</f>
        <v>Compote Pomme Ananas 4 épices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hidden="1" customHeight="1">
      <c r="A47" s="116" t="e">
        <f>+'S50-DEJ'!#REF!</f>
        <v>#REF!</v>
      </c>
      <c r="B47" s="126"/>
      <c r="C47" s="126"/>
      <c r="D47" s="126" t="s">
        <v>217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hidden="1" customHeight="1">
      <c r="A48" s="123" t="e">
        <f>+'S50-DEJ'!#REF!</f>
        <v>#REF!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hidden="1" customHeight="1">
      <c r="A49" s="123" t="e">
        <f>+'S50-DEJ'!#REF!</f>
        <v>#REF!</v>
      </c>
      <c r="B49" s="139"/>
      <c r="C49" s="139"/>
      <c r="D49" s="139" t="s">
        <v>217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hidden="1" customHeight="1">
      <c r="A50" s="123" t="e">
        <f>+'S50-DEJ'!#REF!</f>
        <v>#REF!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hidden="1" customHeight="1" thickBot="1">
      <c r="A51" s="128" t="e">
        <f>+'S50-DEJ'!#REF!</f>
        <v>#REF!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hidden="1" customHeight="1">
      <c r="A52" s="110" t="e">
        <f>+'S50-DEJ'!#REF!</f>
        <v>#REF!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hidden="1" customHeight="1">
      <c r="A53" s="123" t="e">
        <f>+'S50-DEJ'!#REF!</f>
        <v>#REF!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hidden="1" customHeight="1">
      <c r="A54" s="123" t="e">
        <f>+'S50-DEJ'!#REF!</f>
        <v>#REF!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hidden="1" customHeight="1">
      <c r="A55" s="123" t="e">
        <f>+'S50-DEJ'!#REF!</f>
        <v>#REF!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hidden="1" customHeight="1" thickBot="1">
      <c r="A56" s="119" t="e">
        <f>+'S50-DEJ'!#REF!</f>
        <v>#REF!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hidden="1" customHeight="1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hidden="1" customHeight="1" thickBot="1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hidden="1" customHeight="1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hidden="1" customHeight="1" thickBot="1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hidden="1" customHeight="1" thickBot="1">
      <c r="A61" s="129" t="e">
        <f>'S50-DEJ'!#REF!</f>
        <v>#REF!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>
      <c r="A62" s="142" t="str">
        <f>'S51-DEJ'!A4:F4</f>
        <v>Du 15 au 19 Décembre 2025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15" customHeight="1" thickBot="1">
      <c r="A63" s="110" t="str">
        <f>'S51-DEJ'!F9</f>
        <v xml:space="preserve">Feuilleté *  au thym et huile d'olive ( Blé, Lait) Houmous de Haricot Blanc </v>
      </c>
      <c r="B63" s="130" t="s">
        <v>217</v>
      </c>
      <c r="C63" s="130" t="s">
        <v>217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6"/>
    </row>
    <row r="64" spans="1:15" ht="28.15" customHeight="1" thickBot="1">
      <c r="A64" s="110" t="str">
        <f>+'S51-DEJ'!C9</f>
        <v>Soupe d'Igname à la courge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15" customHeight="1" thickBot="1">
      <c r="A65" s="110" t="str">
        <f>+'S51-DEJ'!E9</f>
        <v>Salade de blé* mangue fenouil</v>
      </c>
      <c r="B65" s="137" t="s">
        <v>217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>
      <c r="A66" s="116" t="str">
        <f>'S51-DEJ'!B10</f>
        <v>Kalops de bœuf (carottes, champignons) et riz pilaf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>
      <c r="A67" s="141" t="str">
        <f>'S51-DEJ'!C10</f>
        <v>Chou romanesco à l'ail noir, pâtes* au citron et poisson du jour*</v>
      </c>
      <c r="B67" s="139" t="s">
        <v>217</v>
      </c>
      <c r="C67" s="139"/>
      <c r="D67" s="139" t="s">
        <v>217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>
      <c r="A68" s="123" t="str">
        <f>'S51-DEJ'!D10</f>
        <v>Tartiflette de navets, pommes de terre à la crème fromagère (lait) et filet de poulet au paprika fumé</v>
      </c>
      <c r="B68" s="139"/>
      <c r="C68" s="139" t="s">
        <v>217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>
      <c r="A69" s="123" t="str">
        <f>'S51-DEJ'!E10</f>
        <v>Dahl végétarien de pois cassés, poireaux fondants à la crème (lait) et quinoa au bouillon de légumes</v>
      </c>
      <c r="B69" s="139"/>
      <c r="C69" s="139" t="s">
        <v>217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>
      <c r="A70" s="110" t="str">
        <f>'S51-DEJ'!F10</f>
        <v>Courge au marron, gratin de patate douce (Lait) et Saumon façon Gravelax à la betterave</v>
      </c>
      <c r="B70" s="104"/>
      <c r="C70" s="104" t="s">
        <v>217</v>
      </c>
      <c r="D70" s="104" t="s">
        <v>217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>
      <c r="A71" s="123" t="str">
        <f>'S51-DEJ'!B12</f>
        <v>Fruit de saison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>
      <c r="A72" s="123" t="str">
        <f>'S51-DEJ'!C12</f>
        <v>Compote Pomme Poire hibiscus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>
      <c r="A73" s="123" t="str">
        <f>'S51-DEJ'!D12</f>
        <v>Compote Pomme Banane Badiane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>
      <c r="A74" s="123" t="str">
        <f>'S51-DEJ'!E12</f>
        <v>Compote Pomme Papaye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1.25">
      <c r="A75" s="128" t="str">
        <f>'S51-DEJ'!F12</f>
        <v>Gâteau chocolat orange</v>
      </c>
      <c r="B75" s="104" t="s">
        <v>217</v>
      </c>
      <c r="C75" s="104" t="s">
        <v>217</v>
      </c>
      <c r="D75" s="104"/>
      <c r="E75" s="104"/>
      <c r="F75" s="104"/>
      <c r="G75" s="104"/>
      <c r="H75" s="104"/>
      <c r="I75" s="104"/>
      <c r="J75" s="104" t="s">
        <v>217</v>
      </c>
      <c r="K75" s="104"/>
      <c r="L75" s="104"/>
      <c r="M75" s="104"/>
      <c r="N75" s="104"/>
      <c r="O75" s="105"/>
    </row>
    <row r="76" spans="1:15" s="102" customFormat="1">
      <c r="A76" s="110" t="e">
        <f>+'S51-DEJ'!#REF!</f>
        <v>#REF!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ht="11.25">
      <c r="A77" s="123" t="e">
        <f>+'S51-DEJ'!#REF!</f>
        <v>#REF!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>
      <c r="A78" s="123" t="e">
        <f>+'S51-DEJ'!#REF!</f>
        <v>#REF!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>
      <c r="A79" s="123" t="e">
        <f>+'S51-DEJ'!#REF!</f>
        <v>#REF!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hidden="1">
      <c r="A80" s="128" t="e">
        <f>+'S51-DEJ'!#REF!</f>
        <v>#REF!</v>
      </c>
      <c r="B80" s="104"/>
      <c r="C80" s="104"/>
      <c r="D80" s="104" t="s">
        <v>217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hidden="1">
      <c r="A81" s="110" t="e">
        <f>+'S51-DEJ'!#REF!</f>
        <v>#REF!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hidden="1">
      <c r="A82" s="123" t="e">
        <f>+'S51-DEJ'!#REF!</f>
        <v>#REF!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hidden="1">
      <c r="A83" s="123" t="e">
        <f>+'S51-DEJ'!#REF!</f>
        <v>#REF!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hidden="1">
      <c r="A84" s="123" t="e">
        <f>+'S51-DEJ'!#REF!</f>
        <v>#REF!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ht="10.9" hidden="1" thickBot="1">
      <c r="A85" s="119" t="e">
        <f>+'S51-DEJ'!#REF!</f>
        <v>#REF!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hidden="1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ht="10.9" hidden="1" thickBot="1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hidden="1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ht="10.9" hidden="1" thickBot="1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9" hidden="1">
      <c r="A90" s="143" t="s">
        <v>218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hidden="1" customHeight="1">
      <c r="A91" s="123" t="e">
        <f>+#REF!</f>
        <v>#REF!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hidden="1" customHeight="1">
      <c r="A92" s="123" t="e">
        <f>+#REF!</f>
        <v>#REF!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hidden="1" customHeight="1">
      <c r="A93" s="123" t="e">
        <f>+#REF!</f>
        <v>#REF!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hidden="1" customHeight="1">
      <c r="A94" s="123" t="e">
        <f>+#REF!</f>
        <v>#REF!</v>
      </c>
      <c r="B94" s="139"/>
      <c r="C94" s="139"/>
      <c r="D94" s="139" t="s">
        <v>217</v>
      </c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hidden="1" customHeight="1">
      <c r="A95" s="123" t="e">
        <f>#REF!</f>
        <v>#REF!</v>
      </c>
      <c r="B95" s="139" t="s">
        <v>217</v>
      </c>
      <c r="C95" s="139" t="s">
        <v>217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hidden="1" customHeight="1">
      <c r="A96" s="123" t="e">
        <f>+#REF!</f>
        <v>#REF!</v>
      </c>
      <c r="B96" s="139" t="s">
        <v>217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hidden="1" customHeight="1">
      <c r="A97" s="123" t="e">
        <f>#REF!</f>
        <v>#REF!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hidden="1" customHeight="1" thickBot="1">
      <c r="A98" s="119" t="e">
        <f>#REF!</f>
        <v>#REF!</v>
      </c>
      <c r="B98" s="137"/>
      <c r="C98" s="137"/>
      <c r="D98" s="137" t="s">
        <v>217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hidden="1">
      <c r="A99" s="123" t="e">
        <f>+#REF!</f>
        <v>#REF!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hidden="1">
      <c r="A100" s="123" t="e">
        <f>+#REF!</f>
        <v>#REF!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hidden="1">
      <c r="A101" s="123" t="e">
        <f>+#REF!</f>
        <v>#REF!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hidden="1">
      <c r="A102" s="123" t="e">
        <f>+#REF!</f>
        <v>#REF!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899999999999999" hidden="1" customHeight="1" thickBot="1">
      <c r="A103" s="119" t="e">
        <f>+#REF!</f>
        <v>#REF!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hidden="1">
      <c r="A104" s="110" t="e">
        <f>+#REF!</f>
        <v>#REF!</v>
      </c>
      <c r="B104" s="130"/>
      <c r="C104" s="130"/>
      <c r="D104" s="130" t="s">
        <v>217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hidden="1">
      <c r="A105" s="123" t="e">
        <f>+#REF!</f>
        <v>#REF!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hidden="1">
      <c r="A106" s="123" t="e">
        <f>+#REF!</f>
        <v>#REF!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hidden="1">
      <c r="A107" s="123" t="e">
        <f>+#REF!</f>
        <v>#REF!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t="10.9" hidden="1" thickBot="1">
      <c r="A108" s="119" t="e">
        <f>+#REF!</f>
        <v>#REF!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hidden="1">
      <c r="A109" s="116" t="e">
        <f>+#REF!</f>
        <v>#REF!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hidden="1">
      <c r="A110" s="123" t="e">
        <f>+#REF!</f>
        <v>#REF!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hidden="1">
      <c r="A111" s="123" t="e">
        <f>+#REF!</f>
        <v>#REF!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hidden="1">
      <c r="A112" s="123" t="e">
        <f>+#REF!</f>
        <v>#REF!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9" hidden="1" thickBot="1">
      <c r="A113" s="128" t="e">
        <f>+#REF!</f>
        <v>#REF!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hidden="1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ht="10.9" hidden="1" thickBot="1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hidden="1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9" hidden="1" thickBot="1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">
      <c r="A1" s="196" t="s">
        <v>33</v>
      </c>
      <c r="B1" s="196"/>
      <c r="C1" s="196"/>
      <c r="D1" s="196"/>
      <c r="E1" s="196"/>
      <c r="F1" s="196"/>
    </row>
    <row r="2" spans="1:7" ht="24">
      <c r="A2" s="196" t="s">
        <v>34</v>
      </c>
      <c r="B2" s="196"/>
      <c r="C2" s="196"/>
      <c r="D2" s="196"/>
      <c r="E2" s="196"/>
      <c r="F2" s="196"/>
    </row>
    <row r="3" spans="1:7" ht="17.45">
      <c r="A3" s="197" t="s">
        <v>35</v>
      </c>
      <c r="B3" s="197"/>
      <c r="C3" s="197"/>
      <c r="D3" s="197"/>
      <c r="E3" s="197"/>
      <c r="F3" s="197"/>
    </row>
    <row r="4" spans="1:7" ht="15" thickBot="1"/>
    <row r="5" spans="1:7" ht="17.649999999999999" customHeight="1">
      <c r="A5" s="198" t="s">
        <v>3</v>
      </c>
      <c r="B5" s="199"/>
      <c r="C5" s="199"/>
      <c r="D5" s="199"/>
      <c r="E5" s="199"/>
      <c r="F5" s="200"/>
    </row>
    <row r="6" spans="1:7" ht="15" thickBot="1">
      <c r="A6" s="201"/>
      <c r="B6" s="202"/>
      <c r="C6" s="202"/>
      <c r="D6" s="202"/>
      <c r="E6" s="202"/>
      <c r="F6" s="203"/>
    </row>
    <row r="7" spans="1:7" ht="8.25" customHeight="1" thickBot="1">
      <c r="A7" s="9"/>
      <c r="B7" s="7"/>
      <c r="C7" s="7"/>
      <c r="D7" s="7"/>
      <c r="E7" s="7"/>
      <c r="F7" s="7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1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>
      <c r="A11" s="21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21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21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21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21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21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21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9">
      <c r="A20" s="21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9">
      <c r="A21" s="21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21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204" t="s">
        <v>27</v>
      </c>
      <c r="E25" s="206" t="s">
        <v>28</v>
      </c>
      <c r="F25" s="207" t="s">
        <v>29</v>
      </c>
    </row>
    <row r="26" spans="1:7">
      <c r="A26" s="55"/>
      <c r="B26" s="58" t="s">
        <v>30</v>
      </c>
      <c r="C26" s="56"/>
      <c r="D26" s="205"/>
      <c r="E26" s="206"/>
      <c r="F26" s="208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34</v>
      </c>
      <c r="B2" s="196"/>
      <c r="C2" s="196"/>
      <c r="D2" s="196"/>
      <c r="E2" s="196"/>
      <c r="F2" s="196"/>
    </row>
    <row r="3" spans="1:6" ht="17.45">
      <c r="A3" s="197" t="s">
        <v>35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0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20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20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7.6">
      <c r="A14" s="20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20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20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04" t="s">
        <v>27</v>
      </c>
      <c r="E19" s="206" t="s">
        <v>28</v>
      </c>
      <c r="F19" s="207" t="s">
        <v>29</v>
      </c>
    </row>
    <row r="20" spans="1:6">
      <c r="A20" s="55"/>
      <c r="B20" s="58" t="s">
        <v>30</v>
      </c>
      <c r="C20" s="56"/>
      <c r="D20" s="205"/>
      <c r="E20" s="206"/>
      <c r="F20" s="20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83</v>
      </c>
      <c r="B2" s="196"/>
      <c r="C2" s="196"/>
      <c r="D2" s="196"/>
      <c r="E2" s="196"/>
      <c r="F2" s="196"/>
    </row>
    <row r="3" spans="1:6" ht="17.45">
      <c r="A3" s="197" t="s">
        <v>84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15">
      <c r="A11" s="21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21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21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21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1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21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21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9">
      <c r="A20" s="21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9">
      <c r="A21" s="21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9" thickBot="1">
      <c r="A22" s="21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04" t="s">
        <v>27</v>
      </c>
      <c r="E25" s="206" t="s">
        <v>28</v>
      </c>
      <c r="F25" s="211" t="s">
        <v>29</v>
      </c>
    </row>
    <row r="26" spans="1:6">
      <c r="A26" s="55"/>
      <c r="B26" s="58" t="s">
        <v>30</v>
      </c>
      <c r="C26" s="56"/>
      <c r="D26" s="205"/>
      <c r="E26" s="206"/>
      <c r="F26" s="21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83</v>
      </c>
      <c r="B2" s="196"/>
      <c r="C2" s="196"/>
      <c r="D2" s="196"/>
      <c r="E2" s="196"/>
      <c r="F2" s="196"/>
    </row>
    <row r="3" spans="1:6" ht="17.45">
      <c r="A3" s="197" t="str">
        <f>'S39 DEJ'!A3:F3</f>
        <v>Découverte du Melon Canari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20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20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20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20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20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04" t="s">
        <v>27</v>
      </c>
      <c r="E19" s="206" t="s">
        <v>28</v>
      </c>
      <c r="F19" s="211" t="s">
        <v>29</v>
      </c>
    </row>
    <row r="20" spans="1:6">
      <c r="A20" s="55"/>
      <c r="B20" s="58" t="s">
        <v>30</v>
      </c>
      <c r="C20" s="56"/>
      <c r="D20" s="205"/>
      <c r="E20" s="206"/>
      <c r="F20" s="21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113</v>
      </c>
      <c r="B2" s="196"/>
      <c r="C2" s="196"/>
      <c r="D2" s="196"/>
      <c r="E2" s="196"/>
      <c r="F2" s="196"/>
    </row>
    <row r="3" spans="1:6" ht="17.45">
      <c r="A3" s="197" t="s">
        <v>114</v>
      </c>
      <c r="B3" s="197"/>
      <c r="C3" s="197"/>
      <c r="D3" s="197"/>
      <c r="E3" s="197"/>
      <c r="F3" s="197"/>
    </row>
    <row r="4" spans="1:6" ht="18" thickBot="1">
      <c r="A4" s="197"/>
      <c r="B4" s="197"/>
      <c r="C4" s="197"/>
      <c r="D4" s="197"/>
      <c r="E4" s="197"/>
      <c r="F4" s="197"/>
    </row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15">
      <c r="A11" s="21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21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15" thickBot="1">
      <c r="A13" s="21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21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21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21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21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9">
      <c r="A20" s="21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9">
      <c r="A21" s="21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21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04" t="s">
        <v>27</v>
      </c>
      <c r="E25" s="206" t="s">
        <v>28</v>
      </c>
      <c r="F25" s="211" t="s">
        <v>29</v>
      </c>
    </row>
    <row r="26" spans="1:6">
      <c r="A26" s="55"/>
      <c r="B26" s="58" t="s">
        <v>30</v>
      </c>
      <c r="C26" s="56"/>
      <c r="D26" s="205"/>
      <c r="E26" s="206"/>
      <c r="F26" s="21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tr">
        <f>'S40 DEJ'!A2:F2</f>
        <v>Du 28 septembre au 2 octobre 2020</v>
      </c>
      <c r="B2" s="196"/>
      <c r="C2" s="196"/>
      <c r="D2" s="196"/>
      <c r="E2" s="196"/>
      <c r="F2" s="196"/>
    </row>
    <row r="3" spans="1:6" ht="17.45">
      <c r="A3" s="197" t="str">
        <f>'S40 DEJ'!A3:F3</f>
        <v>Découverte de la Patate Douce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20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20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20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20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20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04" t="s">
        <v>27</v>
      </c>
      <c r="E19" s="206" t="s">
        <v>28</v>
      </c>
      <c r="F19" s="211" t="s">
        <v>29</v>
      </c>
    </row>
    <row r="20" spans="1:6">
      <c r="A20" s="55"/>
      <c r="B20" s="58" t="s">
        <v>30</v>
      </c>
      <c r="C20" s="56"/>
      <c r="D20" s="205"/>
      <c r="E20" s="206"/>
      <c r="F20" s="21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2"/>
  <sheetViews>
    <sheetView zoomScale="60" zoomScaleNormal="60" zoomScaleSheetLayoutView="50" workbookViewId="0">
      <selection activeCell="B9" sqref="B9:F10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ht="34.5" customHeight="1">
      <c r="A4" s="213" t="s">
        <v>134</v>
      </c>
      <c r="B4" s="213"/>
      <c r="C4" s="213"/>
      <c r="D4" s="213"/>
      <c r="E4" s="213"/>
      <c r="F4" s="213"/>
      <c r="H4" s="94"/>
      <c r="I4" s="94"/>
      <c r="J4" s="94"/>
      <c r="K4" s="94"/>
      <c r="L4" s="94"/>
      <c r="M4" s="94"/>
    </row>
    <row r="5" spans="1:13" ht="34.5" customHeight="1">
      <c r="A5" s="214" t="s">
        <v>135</v>
      </c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ht="34.15" customHeight="1" thickBot="1">
      <c r="H6" s="8"/>
    </row>
    <row r="7" spans="1:13" ht="60" customHeight="1">
      <c r="B7" s="173" t="s">
        <v>4</v>
      </c>
      <c r="C7" s="173" t="s">
        <v>5</v>
      </c>
      <c r="D7" s="173" t="s">
        <v>6</v>
      </c>
      <c r="E7" s="173" t="s">
        <v>7</v>
      </c>
      <c r="F7" s="173" t="s">
        <v>8</v>
      </c>
      <c r="H7" s="8"/>
      <c r="J7" s="96"/>
      <c r="K7" s="96"/>
      <c r="L7" s="96"/>
      <c r="M7" s="96"/>
    </row>
    <row r="8" spans="1:13" ht="30" customHeight="1" thickBot="1">
      <c r="D8" s="169"/>
      <c r="H8" s="8"/>
      <c r="J8" s="96"/>
      <c r="K8" s="96"/>
      <c r="L8" s="96"/>
    </row>
    <row r="9" spans="1:13" ht="49.9" customHeight="1">
      <c r="A9" s="212"/>
      <c r="B9" s="157" t="s">
        <v>136</v>
      </c>
      <c r="C9" s="157"/>
      <c r="D9" s="158" t="s">
        <v>137</v>
      </c>
      <c r="E9" s="157" t="s">
        <v>138</v>
      </c>
      <c r="F9" s="166"/>
      <c r="H9" s="8"/>
      <c r="K9" s="96"/>
      <c r="L9" s="96"/>
      <c r="M9" s="3"/>
    </row>
    <row r="10" spans="1:13" ht="120" customHeight="1">
      <c r="A10" s="212"/>
      <c r="B10" s="170" t="s">
        <v>139</v>
      </c>
      <c r="C10" s="162" t="s">
        <v>140</v>
      </c>
      <c r="D10" s="161" t="s">
        <v>141</v>
      </c>
      <c r="E10" s="162" t="s">
        <v>142</v>
      </c>
      <c r="F10" s="160" t="s">
        <v>143</v>
      </c>
      <c r="G10" s="98"/>
      <c r="H10" s="8"/>
      <c r="K10" s="96"/>
      <c r="L10" s="96"/>
      <c r="M10" s="3"/>
    </row>
    <row r="11" spans="1:13" ht="30" customHeight="1">
      <c r="A11" s="212"/>
      <c r="B11" s="188" t="s">
        <v>13</v>
      </c>
      <c r="C11" s="188" t="s">
        <v>144</v>
      </c>
      <c r="D11" s="188" t="s">
        <v>107</v>
      </c>
      <c r="E11" s="188" t="s">
        <v>55</v>
      </c>
      <c r="F11" s="188" t="s">
        <v>93</v>
      </c>
      <c r="G11" s="98"/>
      <c r="H11" s="8"/>
      <c r="K11" s="96"/>
      <c r="L11" s="96"/>
      <c r="M11" s="3"/>
    </row>
    <row r="12" spans="1:13" ht="49.9" customHeight="1" thickBot="1">
      <c r="A12" s="212"/>
      <c r="B12" s="190" t="s">
        <v>11</v>
      </c>
      <c r="C12" s="163" t="s">
        <v>145</v>
      </c>
      <c r="D12" s="189" t="s">
        <v>11</v>
      </c>
      <c r="E12" s="163" t="s">
        <v>146</v>
      </c>
      <c r="F12" s="163" t="s">
        <v>147</v>
      </c>
      <c r="H12" s="8"/>
      <c r="J12" s="96"/>
      <c r="L12" s="96"/>
      <c r="M12" s="3"/>
    </row>
    <row r="13" spans="1:13" ht="18">
      <c r="B13" s="164"/>
      <c r="C13" s="165"/>
      <c r="D13" s="165"/>
      <c r="E13" s="165"/>
      <c r="F13" s="165"/>
      <c r="H13" s="8"/>
      <c r="J13" s="96"/>
      <c r="K13" s="96"/>
      <c r="L13" s="96"/>
      <c r="M13" s="92"/>
    </row>
    <row r="14" spans="1:13" s="175" customFormat="1" ht="14.45" customHeight="1"/>
    <row r="15" spans="1:13" ht="33" customHeight="1">
      <c r="A15" s="55"/>
      <c r="B15" s="174" t="s">
        <v>148</v>
      </c>
      <c r="C15" s="176" t="s">
        <v>30</v>
      </c>
      <c r="D15" s="177" t="s">
        <v>149</v>
      </c>
      <c r="E15" s="178" t="s">
        <v>150</v>
      </c>
      <c r="F15" s="179" t="s">
        <v>151</v>
      </c>
      <c r="H15" s="8"/>
      <c r="J15" s="96"/>
      <c r="K15" s="96"/>
      <c r="L15" s="96"/>
    </row>
    <row r="16" spans="1:13">
      <c r="A16" s="52"/>
      <c r="B16" s="52" t="s">
        <v>31</v>
      </c>
      <c r="C16" s="52"/>
      <c r="D16" s="52"/>
      <c r="E16" s="52"/>
      <c r="F16" s="52"/>
    </row>
    <row r="17" spans="1:6">
      <c r="A17" s="52"/>
      <c r="B17" s="52" t="s">
        <v>152</v>
      </c>
      <c r="C17" s="52"/>
      <c r="D17" s="52"/>
      <c r="E17" s="52"/>
      <c r="F17" s="52"/>
    </row>
    <row r="18" spans="1:6" ht="18">
      <c r="B18" s="96"/>
      <c r="C18" s="96"/>
      <c r="F18" s="52"/>
    </row>
    <row r="19" spans="1:6" ht="18">
      <c r="B19" s="174"/>
      <c r="D19" s="93"/>
      <c r="E19" s="93"/>
      <c r="F19" s="93"/>
    </row>
    <row r="20" spans="1:6" ht="18">
      <c r="A20" s="98"/>
      <c r="B20" s="3"/>
      <c r="C20" s="3"/>
      <c r="D20" s="93"/>
      <c r="E20" s="93"/>
      <c r="F20" s="93"/>
    </row>
    <row r="21" spans="1:6" ht="18">
      <c r="A21" s="98"/>
      <c r="B21" s="3"/>
      <c r="C21" s="3"/>
      <c r="D21" s="7"/>
      <c r="E21" s="7"/>
      <c r="F21" s="7"/>
    </row>
    <row r="22" spans="1:6" ht="18">
      <c r="A22" s="98"/>
      <c r="B22" s="10"/>
      <c r="C22" s="58"/>
      <c r="D22" s="96"/>
      <c r="E22" s="96"/>
      <c r="F22" s="96"/>
    </row>
    <row r="23" spans="1:6">
      <c r="A23" s="98"/>
      <c r="B23" s="3"/>
      <c r="C23" s="10"/>
    </row>
    <row r="24" spans="1:6">
      <c r="B24" s="92"/>
      <c r="C24" s="92"/>
      <c r="D24" s="3"/>
      <c r="E24" s="3"/>
      <c r="F24" s="3"/>
    </row>
    <row r="25" spans="1:6">
      <c r="A25" s="98"/>
      <c r="B25" s="3"/>
      <c r="C25" s="3"/>
      <c r="D25" s="3"/>
      <c r="E25" s="3"/>
      <c r="F25" s="3"/>
    </row>
    <row r="26" spans="1:6">
      <c r="A26" s="98"/>
      <c r="B26" s="10"/>
      <c r="C26" s="10"/>
      <c r="D26" s="10"/>
      <c r="E26" s="10"/>
      <c r="F26" s="10"/>
    </row>
    <row r="27" spans="1:6">
      <c r="A27" s="98"/>
      <c r="B27" s="3"/>
      <c r="C27" s="3"/>
      <c r="D27" s="3"/>
      <c r="E27" s="10"/>
      <c r="F27" s="3"/>
    </row>
    <row r="28" spans="1:6">
      <c r="B28" s="92"/>
      <c r="C28" s="92"/>
      <c r="D28" s="92"/>
      <c r="E28" s="92"/>
      <c r="F28" s="92"/>
    </row>
    <row r="29" spans="1:6">
      <c r="A29" s="98"/>
      <c r="B29" s="97"/>
      <c r="C29" s="3"/>
      <c r="D29" s="3"/>
      <c r="E29" s="3"/>
      <c r="F29" s="3"/>
    </row>
    <row r="30" spans="1:6">
      <c r="A30" s="98"/>
      <c r="B30" s="3"/>
      <c r="C30" s="3"/>
      <c r="D30" s="10"/>
      <c r="E30" s="10"/>
      <c r="F30" s="10"/>
    </row>
    <row r="31" spans="1:6">
      <c r="A31" s="98"/>
      <c r="B31" s="3"/>
      <c r="C31" s="3"/>
      <c r="D31" s="3"/>
      <c r="E31" s="3"/>
      <c r="F31" s="3"/>
    </row>
    <row r="32" spans="1:6">
      <c r="A32" s="98"/>
      <c r="B32" s="3"/>
      <c r="C32" s="3"/>
      <c r="D32" s="92"/>
      <c r="E32" s="92"/>
      <c r="F32" s="92"/>
    </row>
    <row r="33" spans="1:6">
      <c r="D33" s="3"/>
      <c r="E33" s="3"/>
      <c r="F33" s="97"/>
    </row>
    <row r="34" spans="1:6">
      <c r="A34" s="52"/>
      <c r="B34" s="52"/>
      <c r="C34" s="52"/>
      <c r="D34" s="3"/>
      <c r="E34" s="3"/>
      <c r="F34" s="3"/>
    </row>
    <row r="35" spans="1:6">
      <c r="A35" s="53"/>
      <c r="B35" s="91"/>
      <c r="C35" s="54"/>
      <c r="D35" s="3"/>
      <c r="E35" s="3"/>
      <c r="F35" s="3"/>
    </row>
    <row r="36" spans="1:6">
      <c r="A36" s="55"/>
      <c r="B36" s="58"/>
      <c r="C36" s="56"/>
      <c r="D36" s="3"/>
      <c r="E36" s="3"/>
      <c r="F36" s="3"/>
    </row>
    <row r="37" spans="1:6">
      <c r="A37" s="52"/>
      <c r="B37" s="52"/>
      <c r="C37" s="52"/>
    </row>
    <row r="38" spans="1:6">
      <c r="A38" s="52"/>
      <c r="B38" s="52"/>
      <c r="C38" s="52"/>
      <c r="D38" s="52"/>
      <c r="E38" s="52"/>
      <c r="F38" s="52"/>
    </row>
    <row r="39" spans="1:6">
      <c r="D39" s="99"/>
      <c r="E39" s="101"/>
      <c r="F39" s="99"/>
    </row>
    <row r="40" spans="1:6">
      <c r="D40" s="100"/>
      <c r="E40" s="101"/>
      <c r="F40" s="100"/>
    </row>
    <row r="41" spans="1:6">
      <c r="D41" s="52"/>
      <c r="E41" s="52"/>
      <c r="F41" s="52"/>
    </row>
    <row r="42" spans="1:6">
      <c r="D42" s="52"/>
      <c r="E42" s="52"/>
      <c r="F42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7"/>
  <sheetViews>
    <sheetView view="pageBreakPreview" topLeftCell="A2" zoomScale="60" zoomScaleNormal="80" workbookViewId="0">
      <selection activeCell="B9" sqref="B9:F10"/>
    </sheetView>
  </sheetViews>
  <sheetFormatPr defaultColWidth="11.42578125" defaultRowHeight="14.45"/>
  <cols>
    <col min="1" max="1" width="15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ht="34.5" customHeight="1">
      <c r="A4" s="213" t="s">
        <v>153</v>
      </c>
      <c r="B4" s="213"/>
      <c r="C4" s="213"/>
      <c r="D4" s="213"/>
      <c r="E4" s="213"/>
      <c r="F4" s="213"/>
      <c r="H4" s="94"/>
      <c r="I4" s="94"/>
      <c r="J4" s="94"/>
      <c r="K4" s="94"/>
      <c r="L4" s="94"/>
      <c r="M4" s="94"/>
    </row>
    <row r="5" spans="1:13" ht="34.5" customHeight="1">
      <c r="A5" s="214" t="s">
        <v>154</v>
      </c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81" t="s">
        <v>4</v>
      </c>
      <c r="C7" s="181" t="s">
        <v>5</v>
      </c>
      <c r="D7" s="181" t="s">
        <v>6</v>
      </c>
      <c r="E7" s="181" t="s">
        <v>7</v>
      </c>
      <c r="F7" s="181" t="s">
        <v>8</v>
      </c>
      <c r="H7" s="8"/>
      <c r="J7" s="96"/>
      <c r="K7" s="96"/>
      <c r="L7" s="96"/>
      <c r="M7" s="96"/>
    </row>
    <row r="8" spans="1:13" ht="30" customHeight="1" thickBot="1">
      <c r="D8" s="180"/>
      <c r="E8" s="154"/>
      <c r="H8" s="8"/>
      <c r="J8" s="96"/>
      <c r="K8" s="96"/>
      <c r="L8" s="96"/>
    </row>
    <row r="9" spans="1:13" ht="49.9" customHeight="1">
      <c r="A9" s="210"/>
      <c r="B9" s="182"/>
      <c r="C9" s="157" t="s">
        <v>155</v>
      </c>
      <c r="D9" s="157" t="s">
        <v>156</v>
      </c>
      <c r="E9" s="183"/>
      <c r="F9" s="157" t="s">
        <v>157</v>
      </c>
      <c r="H9" s="8"/>
      <c r="J9" s="96"/>
      <c r="K9" s="96"/>
      <c r="L9" s="96"/>
      <c r="M9" s="3"/>
    </row>
    <row r="10" spans="1:13" ht="120" customHeight="1">
      <c r="A10" s="210"/>
      <c r="B10" s="162" t="s">
        <v>158</v>
      </c>
      <c r="C10" s="162" t="s">
        <v>159</v>
      </c>
      <c r="D10" s="162" t="s">
        <v>160</v>
      </c>
      <c r="E10" s="160" t="s">
        <v>161</v>
      </c>
      <c r="F10" s="162" t="s">
        <v>162</v>
      </c>
      <c r="K10" s="96"/>
      <c r="L10" s="96"/>
      <c r="M10" s="3"/>
    </row>
    <row r="11" spans="1:13" ht="30" customHeight="1">
      <c r="A11" s="210"/>
      <c r="B11" s="191" t="s">
        <v>122</v>
      </c>
      <c r="C11" s="186" t="s">
        <v>55</v>
      </c>
      <c r="D11" s="192" t="s">
        <v>53</v>
      </c>
      <c r="E11" s="186" t="s">
        <v>55</v>
      </c>
      <c r="F11" s="186" t="s">
        <v>163</v>
      </c>
      <c r="K11" s="96"/>
      <c r="L11" s="96"/>
      <c r="M11" s="3"/>
    </row>
    <row r="12" spans="1:13" ht="49.9" customHeight="1" thickBot="1">
      <c r="A12" s="210"/>
      <c r="B12" s="163" t="s">
        <v>164</v>
      </c>
      <c r="C12" s="163" t="s">
        <v>165</v>
      </c>
      <c r="D12" s="187" t="s">
        <v>11</v>
      </c>
      <c r="E12" s="187" t="s">
        <v>11</v>
      </c>
      <c r="F12" s="163" t="s">
        <v>166</v>
      </c>
      <c r="H12" s="8"/>
      <c r="J12" s="96"/>
      <c r="K12" s="96"/>
      <c r="L12" s="96"/>
      <c r="M12" s="10"/>
    </row>
    <row r="13" spans="1:13" ht="16.149999999999999" customHeight="1">
      <c r="A13" s="53"/>
      <c r="B13" s="161"/>
      <c r="C13" s="184"/>
      <c r="D13" s="161"/>
      <c r="E13" s="161"/>
      <c r="F13" s="161"/>
      <c r="H13" s="8"/>
      <c r="J13" s="96"/>
      <c r="K13" s="96"/>
      <c r="L13" s="96"/>
    </row>
    <row r="14" spans="1:13" ht="33" customHeight="1">
      <c r="A14" s="52"/>
      <c r="B14" s="52"/>
      <c r="C14" s="52"/>
      <c r="D14" s="52"/>
      <c r="E14" s="52"/>
      <c r="F14" s="52"/>
      <c r="H14" s="8"/>
      <c r="J14" s="96"/>
      <c r="K14" s="96"/>
      <c r="L14" s="96"/>
      <c r="M14" s="52"/>
    </row>
    <row r="15" spans="1:13" ht="33" customHeight="1">
      <c r="A15" s="55"/>
      <c r="B15" s="174" t="s">
        <v>148</v>
      </c>
      <c r="C15" s="176" t="s">
        <v>30</v>
      </c>
      <c r="D15" s="177" t="s">
        <v>149</v>
      </c>
      <c r="E15" s="178" t="s">
        <v>150</v>
      </c>
      <c r="F15" s="179" t="s">
        <v>151</v>
      </c>
      <c r="H15" s="8"/>
      <c r="J15" s="96"/>
      <c r="K15" s="96"/>
      <c r="L15" s="96"/>
    </row>
    <row r="16" spans="1:13">
      <c r="A16" s="52"/>
      <c r="B16" s="52" t="s">
        <v>31</v>
      </c>
      <c r="C16" s="52"/>
      <c r="D16" s="52"/>
      <c r="E16" s="52"/>
      <c r="F16" s="52"/>
      <c r="H16" s="52"/>
      <c r="J16" s="52"/>
      <c r="K16" s="52"/>
      <c r="L16" s="52"/>
      <c r="M16" s="52"/>
    </row>
    <row r="17" spans="1:13">
      <c r="A17" s="52"/>
      <c r="B17" s="52" t="s">
        <v>152</v>
      </c>
      <c r="C17" s="52"/>
      <c r="D17" s="52"/>
      <c r="E17" s="52"/>
      <c r="F17" s="52"/>
      <c r="H17" s="52"/>
      <c r="J17" s="52"/>
      <c r="K17" s="52"/>
      <c r="L17" s="52"/>
      <c r="M17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2025-12-09T13:15:46Z</dcterms:modified>
  <cp:category/>
  <cp:contentStatus/>
</cp:coreProperties>
</file>